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fs\fichiers\Partages\L'Amicale de l'Assemblée Nationale\Partenaires\Château Léoube\"/>
    </mc:Choice>
  </mc:AlternateContent>
  <bookViews>
    <workbookView xWindow="0" yWindow="0" windowWidth="25200" windowHeight="117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F41" i="1"/>
  <c r="F40" i="1"/>
  <c r="F44" i="1" l="1"/>
  <c r="F37" i="1"/>
  <c r="F38" i="1"/>
  <c r="F36" i="1"/>
  <c r="F32" i="1"/>
  <c r="F10" i="1" l="1"/>
  <c r="F14" i="1"/>
  <c r="F29" i="1"/>
  <c r="F31" i="1"/>
  <c r="F27" i="1"/>
  <c r="F28" i="1"/>
  <c r="F26" i="1"/>
  <c r="F25" i="1"/>
  <c r="D22" i="1" l="1"/>
  <c r="F22" i="1" s="1"/>
  <c r="D21" i="1"/>
  <c r="F21" i="1" s="1"/>
  <c r="D20" i="1"/>
  <c r="F20" i="1" s="1"/>
  <c r="D19" i="1"/>
  <c r="F19" i="1" s="1"/>
  <c r="D17" i="1"/>
  <c r="F17" i="1" s="1"/>
  <c r="D16" i="1"/>
  <c r="F16" i="1" s="1"/>
  <c r="D15" i="1"/>
  <c r="F15" i="1" s="1"/>
  <c r="D11" i="1"/>
  <c r="F11" i="1" s="1"/>
  <c r="D12" i="1"/>
  <c r="F12" i="1" s="1"/>
  <c r="D13" i="1"/>
  <c r="F13" i="1" s="1"/>
  <c r="D9" i="1"/>
  <c r="F9" i="1" s="1"/>
  <c r="D6" i="1" l="1"/>
  <c r="F6" i="1" s="1"/>
  <c r="D8" i="1" l="1"/>
  <c r="F8" i="1" s="1"/>
  <c r="F48" i="1" s="1"/>
  <c r="D7" i="1"/>
  <c r="F7" i="1" s="1"/>
</calcChain>
</file>

<file path=xl/sharedStrings.xml><?xml version="1.0" encoding="utf-8"?>
<sst xmlns="http://schemas.openxmlformats.org/spreadsheetml/2006/main" count="56" uniqueCount="51">
  <si>
    <t>Qté</t>
  </si>
  <si>
    <t>Montant</t>
  </si>
  <si>
    <t>TOTAL</t>
  </si>
  <si>
    <t>Prénom :</t>
  </si>
  <si>
    <t xml:space="preserve">NOM : </t>
  </si>
  <si>
    <t xml:space="preserve">Mail : </t>
  </si>
  <si>
    <t xml:space="preserve">Tél personnel : </t>
  </si>
  <si>
    <t>Désignation</t>
  </si>
  <si>
    <t>prix à la bouteille</t>
  </si>
  <si>
    <t>carton de 6 TTC</t>
  </si>
  <si>
    <t>Magnum</t>
  </si>
  <si>
    <t xml:space="preserve">Love by Léoube Rosé (2023) 75cl </t>
  </si>
  <si>
    <t>Léoube Collector Rosé (2022) 75cl</t>
  </si>
  <si>
    <t xml:space="preserve">Love by Léoube Blanc (2023) 75cl </t>
  </si>
  <si>
    <t>Léoube Collector Blanc (2022) 75cl</t>
  </si>
  <si>
    <t xml:space="preserve">Sparkling Love by Léoube (mousseux) brut rosé   </t>
  </si>
  <si>
    <t>Sparkling de Léoube (méthode traditionnelle) brut nature Rosé</t>
  </si>
  <si>
    <t>LES MAGNUMS</t>
  </si>
  <si>
    <t>Léoube Collector Rosé 150cl</t>
  </si>
  <si>
    <t>Secret de Léoube Rosé 150cl</t>
  </si>
  <si>
    <t>Love by Léoube Rosé 150cl</t>
  </si>
  <si>
    <t>GIN</t>
  </si>
  <si>
    <t>Secret de Léoube Rosé (2023) 75cl</t>
  </si>
  <si>
    <t>Secret de Léoube Blanc (2023) 75cl</t>
  </si>
  <si>
    <t>Love by Léoube Rouge (2022) 75cl</t>
  </si>
  <si>
    <t>Secret de Léoube Rouge (2019) 75cl</t>
  </si>
  <si>
    <t>Léoube Collector Rouge (2016/2018) 75cl</t>
  </si>
  <si>
    <t>Paiement à la commande impératif, par chèque à l'ordre de Léoube Distribution</t>
  </si>
  <si>
    <t>Mediterranean Gin by Léoube 70cl</t>
  </si>
  <si>
    <t xml:space="preserve">Château Léoube Rosé (2023) 75cl </t>
  </si>
  <si>
    <t>Château Léoube Rosé 150cl</t>
  </si>
  <si>
    <t xml:space="preserve">Château Léoube Blanc (2023) 75cl </t>
  </si>
  <si>
    <t xml:space="preserve">Château Léoube Rouge (2021) 75cl </t>
  </si>
  <si>
    <t>Commande livrée le mercredi 10 décembre 2025 entre 11h et 13h devant la Basilique Sainte Clotilde en même temps que la livraison du champagne et du pineau/cognac.</t>
  </si>
  <si>
    <t>Coffret                              secret                                    de Noël</t>
  </si>
  <si>
    <t>Coffret                       découverte                 provencale</t>
  </si>
  <si>
    <t>Coffret                                trilogie                                  de Léoube                             -SECRET-</t>
  </si>
  <si>
    <t>Sparkling de Léoube Rosé (75cl)                                  Miel de lavande (250g)                                              Bougie senteur raisin                                              Bouchon Sparkling</t>
  </si>
  <si>
    <t>Coffret                      Sparkling</t>
  </si>
  <si>
    <t xml:space="preserve">Secret de Léoube blanc (75cl)                                      Secret de Léoube rosé (75cl)                                                  Secret de Léoube rouge (75cl)         </t>
  </si>
  <si>
    <t>* Prix à la bouteille donné à titre indicatif, la livraison se fera par carton de 6 bouteilles,sauf coffrets, magnum et Gin</t>
  </si>
  <si>
    <t>prix indicatif/ bouteille*</t>
  </si>
  <si>
    <t>Rouge 39,60</t>
  </si>
  <si>
    <t>Rosé   39,60</t>
  </si>
  <si>
    <t>Château Léoube au choix blanc,rosé ou rouge (75cl)                    Huile d'olive premium (25cl)                                           Tapenade (80g), herbes de provence (40g)                Limonadier, bouchon en verre</t>
  </si>
  <si>
    <t>Secret de Léoube au choix blanc,rosé ou rouge (75cl)                   Huile d'olive premium (50cl)                                           Tapenade (80g)                                                 Limonadier, bouchon en verre</t>
  </si>
  <si>
    <t>Blanc  39,60</t>
  </si>
  <si>
    <t>Blanc  47,60</t>
  </si>
  <si>
    <t>Rosé   47,60</t>
  </si>
  <si>
    <t>Rouge 47,60</t>
  </si>
  <si>
    <t>Commande au plus tard le mardi 25 novembre à 14h à gtouzain@assemblee-nationale.fr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</si>
</sst>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6" fillId="0" borderId="0" xfId="0" applyFont="1"/>
    <xf numFmtId="43" fontId="6" fillId="0" borderId="0" xfId="1" applyFont="1"/>
    <xf numFmtId="0" fontId="0" fillId="0" borderId="0" xfId="0" applyBorder="1"/>
    <xf numFmtId="0" fontId="10" fillId="0" borderId="1" xfId="0" applyFont="1" applyBorder="1" applyAlignment="1">
      <alignment horizontal="center" vertical="center"/>
    </xf>
    <xf numFmtId="43" fontId="9" fillId="2" borderId="1" xfId="1" applyFont="1" applyFill="1" applyBorder="1" applyAlignment="1">
      <alignment vertical="center"/>
    </xf>
    <xf numFmtId="43" fontId="12" fillId="2" borderId="1" xfId="1" applyFont="1" applyFill="1" applyBorder="1"/>
    <xf numFmtId="0" fontId="11" fillId="0" borderId="1" xfId="0" applyFont="1" applyBorder="1" applyAlignment="1">
      <alignment horizontal="left" vertical="center" wrapText="1"/>
    </xf>
    <xf numFmtId="43" fontId="12" fillId="2" borderId="1" xfId="1" applyFont="1" applyFill="1" applyBorder="1" applyAlignment="1">
      <alignment vertical="center"/>
    </xf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43" fontId="12" fillId="2" borderId="2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43" fontId="11" fillId="0" borderId="1" xfId="1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0" fillId="0" borderId="0" xfId="0"/>
    <xf numFmtId="0" fontId="5" fillId="0" borderId="0" xfId="0" applyFont="1" applyBorder="1"/>
    <xf numFmtId="164" fontId="14" fillId="0" borderId="7" xfId="0" applyNumberFormat="1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0" fillId="0" borderId="0" xfId="0"/>
    <xf numFmtId="0" fontId="0" fillId="0" borderId="0" xfId="0"/>
    <xf numFmtId="43" fontId="12" fillId="0" borderId="4" xfId="1" applyFont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3" fontId="12" fillId="0" borderId="1" xfId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43" fontId="12" fillId="0" borderId="4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43" fontId="12" fillId="2" borderId="4" xfId="1" applyFont="1" applyFill="1" applyBorder="1" applyAlignment="1">
      <alignment vertical="center"/>
    </xf>
    <xf numFmtId="43" fontId="12" fillId="2" borderId="3" xfId="1" applyFont="1" applyFill="1" applyBorder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/>
    <xf numFmtId="0" fontId="15" fillId="0" borderId="1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43" fontId="12" fillId="0" borderId="4" xfId="1" applyFont="1" applyBorder="1" applyAlignment="1">
      <alignment vertical="center"/>
    </xf>
    <xf numFmtId="43" fontId="12" fillId="0" borderId="3" xfId="1" applyFont="1" applyBorder="1" applyAlignment="1">
      <alignment vertical="center"/>
    </xf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right"/>
    </xf>
    <xf numFmtId="0" fontId="0" fillId="0" borderId="1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B26E81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777240</xdr:colOff>
      <xdr:row>31</xdr:row>
      <xdr:rowOff>0</xdr:rowOff>
    </xdr:from>
    <xdr:to>
      <xdr:col>0</xdr:col>
      <xdr:colOff>1501140</xdr:colOff>
      <xdr:row>35</xdr:row>
      <xdr:rowOff>10440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240" y="8313420"/>
          <a:ext cx="723900" cy="772440"/>
        </a:xfrm>
        <a:prstGeom prst="rect">
          <a:avLst/>
        </a:prstGeom>
      </xdr:spPr>
    </xdr:pic>
    <xdr:clientData/>
  </xdr:twoCellAnchor>
  <xdr:twoCellAnchor editAs="oneCell">
    <xdr:from>
      <xdr:col>4</xdr:col>
      <xdr:colOff>310516</xdr:colOff>
      <xdr:row>0</xdr:row>
      <xdr:rowOff>45720</xdr:rowOff>
    </xdr:from>
    <xdr:to>
      <xdr:col>5</xdr:col>
      <xdr:colOff>647699</xdr:colOff>
      <xdr:row>3</xdr:row>
      <xdr:rowOff>197249</xdr:rowOff>
    </xdr:to>
    <xdr:pic>
      <xdr:nvPicPr>
        <xdr:cNvPr id="5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359" t="35049" r="32487" b="42184"/>
        <a:stretch>
          <a:fillRect/>
        </a:stretch>
      </xdr:blipFill>
      <xdr:spPr bwMode="auto">
        <a:xfrm>
          <a:off x="5560696" y="45720"/>
          <a:ext cx="817243" cy="745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295276</xdr:colOff>
      <xdr:row>9</xdr:row>
      <xdr:rowOff>90877</xdr:rowOff>
    </xdr:from>
    <xdr:to>
      <xdr:col>0</xdr:col>
      <xdr:colOff>1104900</xdr:colOff>
      <xdr:row>14</xdr:row>
      <xdr:rowOff>45721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5276" y="2376877"/>
          <a:ext cx="809624" cy="739704"/>
        </a:xfrm>
        <a:prstGeom prst="rect">
          <a:avLst/>
        </a:prstGeom>
      </xdr:spPr>
    </xdr:pic>
    <xdr:clientData/>
  </xdr:twoCellAnchor>
  <xdr:twoCellAnchor editAs="oneCell">
    <xdr:from>
      <xdr:col>0</xdr:col>
      <xdr:colOff>270510</xdr:colOff>
      <xdr:row>13</xdr:row>
      <xdr:rowOff>125301</xdr:rowOff>
    </xdr:from>
    <xdr:to>
      <xdr:col>0</xdr:col>
      <xdr:colOff>1127761</xdr:colOff>
      <xdr:row>18</xdr:row>
      <xdr:rowOff>1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0510" y="3158061"/>
          <a:ext cx="857251" cy="690040"/>
        </a:xfrm>
        <a:prstGeom prst="rect">
          <a:avLst/>
        </a:prstGeom>
      </xdr:spPr>
    </xdr:pic>
    <xdr:clientData/>
  </xdr:twoCellAnchor>
  <xdr:twoCellAnchor editAs="oneCell">
    <xdr:from>
      <xdr:col>0</xdr:col>
      <xdr:colOff>78105</xdr:colOff>
      <xdr:row>17</xdr:row>
      <xdr:rowOff>110491</xdr:rowOff>
    </xdr:from>
    <xdr:to>
      <xdr:col>0</xdr:col>
      <xdr:colOff>1477204</xdr:colOff>
      <xdr:row>22</xdr:row>
      <xdr:rowOff>47626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105" y="3783331"/>
          <a:ext cx="1399099" cy="958215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</xdr:colOff>
      <xdr:row>4</xdr:row>
      <xdr:rowOff>339091</xdr:rowOff>
    </xdr:from>
    <xdr:to>
      <xdr:col>0</xdr:col>
      <xdr:colOff>1422391</xdr:colOff>
      <xdr:row>9</xdr:row>
      <xdr:rowOff>15241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0485" y="1390651"/>
          <a:ext cx="1351906" cy="910590"/>
        </a:xfrm>
        <a:prstGeom prst="rect">
          <a:avLst/>
        </a:prstGeom>
      </xdr:spPr>
    </xdr:pic>
    <xdr:clientData/>
  </xdr:twoCellAnchor>
  <xdr:twoCellAnchor editAs="oneCell">
    <xdr:from>
      <xdr:col>0</xdr:col>
      <xdr:colOff>443865</xdr:colOff>
      <xdr:row>29</xdr:row>
      <xdr:rowOff>30481</xdr:rowOff>
    </xdr:from>
    <xdr:to>
      <xdr:col>0</xdr:col>
      <xdr:colOff>1181100</xdr:colOff>
      <xdr:row>31</xdr:row>
      <xdr:rowOff>0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3865" y="5875021"/>
          <a:ext cx="737235" cy="472439"/>
        </a:xfrm>
        <a:prstGeom prst="rect">
          <a:avLst/>
        </a:prstGeom>
      </xdr:spPr>
    </xdr:pic>
    <xdr:clientData/>
  </xdr:twoCellAnchor>
  <xdr:twoCellAnchor editAs="oneCell">
    <xdr:from>
      <xdr:col>0</xdr:col>
      <xdr:colOff>769620</xdr:colOff>
      <xdr:row>35</xdr:row>
      <xdr:rowOff>7620</xdr:rowOff>
    </xdr:from>
    <xdr:to>
      <xdr:col>1</xdr:col>
      <xdr:colOff>3793</xdr:colOff>
      <xdr:row>38</xdr:row>
      <xdr:rowOff>182880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9620" y="9083040"/>
          <a:ext cx="742933" cy="74676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762000</xdr:colOff>
      <xdr:row>38</xdr:row>
      <xdr:rowOff>175260</xdr:rowOff>
    </xdr:from>
    <xdr:to>
      <xdr:col>1</xdr:col>
      <xdr:colOff>0</xdr:colOff>
      <xdr:row>42</xdr:row>
      <xdr:rowOff>189245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2000" y="9822180"/>
          <a:ext cx="746760" cy="775985"/>
        </a:xfrm>
        <a:prstGeom prst="rect">
          <a:avLst/>
        </a:prstGeom>
      </xdr:spPr>
    </xdr:pic>
    <xdr:clientData/>
  </xdr:twoCellAnchor>
  <xdr:twoCellAnchor editAs="oneCell">
    <xdr:from>
      <xdr:col>0</xdr:col>
      <xdr:colOff>777240</xdr:colOff>
      <xdr:row>43</xdr:row>
      <xdr:rowOff>0</xdr:rowOff>
    </xdr:from>
    <xdr:to>
      <xdr:col>1</xdr:col>
      <xdr:colOff>15760</xdr:colOff>
      <xdr:row>47</xdr:row>
      <xdr:rowOff>15239</xdr:rowOff>
    </xdr:to>
    <xdr:pic>
      <xdr:nvPicPr>
        <xdr:cNvPr id="15" name="Image 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77240" y="10599420"/>
          <a:ext cx="747280" cy="777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A50" sqref="A50:F50"/>
    </sheetView>
  </sheetViews>
  <sheetFormatPr baseColWidth="10" defaultRowHeight="15" x14ac:dyDescent="0.25"/>
  <cols>
    <col min="1" max="1" width="22" customWidth="1"/>
    <col min="2" max="2" width="31.85546875" customWidth="1"/>
    <col min="3" max="3" width="11.5703125" customWidth="1"/>
    <col min="4" max="4" width="11.140625" customWidth="1"/>
    <col min="5" max="5" width="7" customWidth="1"/>
    <col min="6" max="6" width="13.140625" customWidth="1"/>
  </cols>
  <sheetData>
    <row r="1" spans="1:6" ht="16.149999999999999" customHeight="1" x14ac:dyDescent="0.3">
      <c r="A1" s="41" t="s">
        <v>4</v>
      </c>
      <c r="B1" s="42"/>
      <c r="C1" s="43"/>
      <c r="D1" s="23"/>
      <c r="E1" s="23"/>
    </row>
    <row r="2" spans="1:6" ht="16.149999999999999" customHeight="1" x14ac:dyDescent="0.3">
      <c r="A2" s="44" t="s">
        <v>3</v>
      </c>
      <c r="B2" s="45"/>
      <c r="C2" s="46"/>
      <c r="D2" s="23"/>
      <c r="E2" s="23"/>
    </row>
    <row r="3" spans="1:6" ht="16.149999999999999" customHeight="1" x14ac:dyDescent="0.3">
      <c r="A3" s="44" t="s">
        <v>6</v>
      </c>
      <c r="B3" s="45"/>
      <c r="C3" s="46"/>
      <c r="D3" s="23"/>
      <c r="E3" s="23"/>
    </row>
    <row r="4" spans="1:6" ht="16.149999999999999" customHeight="1" x14ac:dyDescent="0.3">
      <c r="A4" s="47" t="s">
        <v>5</v>
      </c>
      <c r="B4" s="48"/>
      <c r="C4" s="49"/>
      <c r="D4" s="23"/>
      <c r="E4" s="23"/>
    </row>
    <row r="5" spans="1:6" ht="27.6" customHeight="1" x14ac:dyDescent="0.25">
      <c r="B5" s="4" t="s">
        <v>7</v>
      </c>
      <c r="C5" s="29" t="s">
        <v>41</v>
      </c>
      <c r="D5" s="21" t="s">
        <v>9</v>
      </c>
      <c r="E5" s="4" t="s">
        <v>0</v>
      </c>
      <c r="F5" s="4" t="s">
        <v>1</v>
      </c>
    </row>
    <row r="6" spans="1:6" ht="15" customHeight="1" x14ac:dyDescent="0.25">
      <c r="B6" s="14" t="s">
        <v>11</v>
      </c>
      <c r="C6" s="5">
        <v>10.8</v>
      </c>
      <c r="D6" s="6">
        <f>C6*6</f>
        <v>64.800000000000011</v>
      </c>
      <c r="E6" s="9"/>
      <c r="F6" s="10">
        <f>E6*D6</f>
        <v>0</v>
      </c>
    </row>
    <row r="7" spans="1:6" ht="15" customHeight="1" x14ac:dyDescent="0.25">
      <c r="B7" s="14" t="s">
        <v>13</v>
      </c>
      <c r="C7" s="5">
        <v>10.8</v>
      </c>
      <c r="D7" s="6">
        <f>6*C7</f>
        <v>64.800000000000011</v>
      </c>
      <c r="E7" s="9"/>
      <c r="F7" s="10">
        <f>E7*D7</f>
        <v>0</v>
      </c>
    </row>
    <row r="8" spans="1:6" ht="15" customHeight="1" x14ac:dyDescent="0.25">
      <c r="B8" s="14" t="s">
        <v>24</v>
      </c>
      <c r="C8" s="5">
        <v>10.8</v>
      </c>
      <c r="D8" s="6">
        <f>C8*6</f>
        <v>64.800000000000011</v>
      </c>
      <c r="E8" s="11"/>
      <c r="F8" s="10">
        <f>E8*D8</f>
        <v>0</v>
      </c>
    </row>
    <row r="9" spans="1:6" s="3" customFormat="1" ht="25.15" customHeight="1" x14ac:dyDescent="0.25">
      <c r="B9" s="7" t="s">
        <v>15</v>
      </c>
      <c r="C9" s="5">
        <v>11.5</v>
      </c>
      <c r="D9" s="8">
        <f>C9*6</f>
        <v>69</v>
      </c>
      <c r="E9" s="12"/>
      <c r="F9" s="13">
        <f>E9*D9</f>
        <v>0</v>
      </c>
    </row>
    <row r="10" spans="1:6" s="26" customFormat="1" ht="3.6" customHeight="1" x14ac:dyDescent="0.25">
      <c r="B10" s="15"/>
      <c r="C10" s="16"/>
      <c r="D10" s="17"/>
      <c r="E10" s="25"/>
      <c r="F10" s="13">
        <f t="shared" ref="F10:F22" si="0">E10*D10</f>
        <v>0</v>
      </c>
    </row>
    <row r="11" spans="1:6" ht="15" customHeight="1" x14ac:dyDescent="0.25">
      <c r="B11" s="14" t="s">
        <v>29</v>
      </c>
      <c r="C11" s="5">
        <v>14.6</v>
      </c>
      <c r="D11" s="8">
        <f t="shared" ref="D11:D13" si="1">C11*6</f>
        <v>87.6</v>
      </c>
      <c r="E11" s="9"/>
      <c r="F11" s="13">
        <f t="shared" si="0"/>
        <v>0</v>
      </c>
    </row>
    <row r="12" spans="1:6" ht="15" customHeight="1" x14ac:dyDescent="0.25">
      <c r="B12" s="14" t="s">
        <v>31</v>
      </c>
      <c r="C12" s="5">
        <v>15.9</v>
      </c>
      <c r="D12" s="8">
        <f t="shared" si="1"/>
        <v>95.4</v>
      </c>
      <c r="E12" s="9"/>
      <c r="F12" s="13">
        <f t="shared" si="0"/>
        <v>0</v>
      </c>
    </row>
    <row r="13" spans="1:6" ht="15" customHeight="1" x14ac:dyDescent="0.25">
      <c r="B13" s="14" t="s">
        <v>32</v>
      </c>
      <c r="C13" s="5">
        <v>15.9</v>
      </c>
      <c r="D13" s="8">
        <f t="shared" si="1"/>
        <v>95.4</v>
      </c>
      <c r="E13" s="9"/>
      <c r="F13" s="13">
        <f t="shared" si="0"/>
        <v>0</v>
      </c>
    </row>
    <row r="14" spans="1:6" s="26" customFormat="1" ht="10.15" customHeight="1" x14ac:dyDescent="0.25">
      <c r="B14" s="15"/>
      <c r="C14" s="16"/>
      <c r="D14" s="17"/>
      <c r="E14" s="25"/>
      <c r="F14" s="13">
        <f t="shared" si="0"/>
        <v>0</v>
      </c>
    </row>
    <row r="15" spans="1:6" ht="15" customHeight="1" x14ac:dyDescent="0.25">
      <c r="B15" s="14" t="s">
        <v>22</v>
      </c>
      <c r="C15" s="5">
        <v>17.899999999999999</v>
      </c>
      <c r="D15" s="6">
        <f>C15*6</f>
        <v>107.39999999999999</v>
      </c>
      <c r="E15" s="9"/>
      <c r="F15" s="13">
        <f t="shared" si="0"/>
        <v>0</v>
      </c>
    </row>
    <row r="16" spans="1:6" ht="15" customHeight="1" x14ac:dyDescent="0.25">
      <c r="B16" s="14" t="s">
        <v>23</v>
      </c>
      <c r="C16" s="5">
        <v>19.5</v>
      </c>
      <c r="D16" s="6">
        <f>6*C16</f>
        <v>117</v>
      </c>
      <c r="E16" s="9"/>
      <c r="F16" s="13">
        <f t="shared" si="0"/>
        <v>0</v>
      </c>
    </row>
    <row r="17" spans="1:6" ht="15" customHeight="1" x14ac:dyDescent="0.25">
      <c r="B17" s="14" t="s">
        <v>25</v>
      </c>
      <c r="C17" s="5">
        <v>19.5</v>
      </c>
      <c r="D17" s="6">
        <f>C17*6</f>
        <v>117</v>
      </c>
      <c r="E17" s="11"/>
      <c r="F17" s="13">
        <f t="shared" si="0"/>
        <v>0</v>
      </c>
    </row>
    <row r="18" spans="1:6" s="26" customFormat="1" ht="10.15" customHeight="1" x14ac:dyDescent="0.25">
      <c r="B18" s="15"/>
      <c r="C18" s="16"/>
      <c r="D18" s="17"/>
      <c r="E18" s="25"/>
      <c r="F18" s="13"/>
    </row>
    <row r="19" spans="1:6" ht="15" customHeight="1" x14ac:dyDescent="0.25">
      <c r="B19" s="14" t="s">
        <v>12</v>
      </c>
      <c r="C19" s="5">
        <v>31</v>
      </c>
      <c r="D19" s="8">
        <f t="shared" ref="D19:D22" si="2">C19*6</f>
        <v>186</v>
      </c>
      <c r="E19" s="9"/>
      <c r="F19" s="13">
        <f t="shared" si="0"/>
        <v>0</v>
      </c>
    </row>
    <row r="20" spans="1:6" ht="15" customHeight="1" x14ac:dyDescent="0.25">
      <c r="B20" s="14" t="s">
        <v>14</v>
      </c>
      <c r="C20" s="5">
        <v>31</v>
      </c>
      <c r="D20" s="8">
        <f t="shared" si="2"/>
        <v>186</v>
      </c>
      <c r="E20" s="9"/>
      <c r="F20" s="13">
        <f t="shared" si="0"/>
        <v>0</v>
      </c>
    </row>
    <row r="21" spans="1:6" ht="15" customHeight="1" x14ac:dyDescent="0.25">
      <c r="B21" s="14" t="s">
        <v>26</v>
      </c>
      <c r="C21" s="5">
        <v>31</v>
      </c>
      <c r="D21" s="8">
        <f t="shared" si="2"/>
        <v>186</v>
      </c>
      <c r="E21" s="9"/>
      <c r="F21" s="13">
        <f t="shared" si="0"/>
        <v>0</v>
      </c>
    </row>
    <row r="22" spans="1:6" ht="26.25" customHeight="1" x14ac:dyDescent="0.25">
      <c r="B22" s="18" t="s">
        <v>16</v>
      </c>
      <c r="C22" s="19">
        <v>20</v>
      </c>
      <c r="D22" s="8">
        <f t="shared" si="2"/>
        <v>120</v>
      </c>
      <c r="E22" s="12"/>
      <c r="F22" s="13">
        <f t="shared" si="0"/>
        <v>0</v>
      </c>
    </row>
    <row r="23" spans="1:6" s="26" customFormat="1" ht="6" customHeight="1" x14ac:dyDescent="0.25">
      <c r="B23" s="15"/>
      <c r="C23" s="16"/>
      <c r="D23" s="17"/>
      <c r="E23" s="25"/>
      <c r="F23" s="13"/>
    </row>
    <row r="24" spans="1:6" ht="15" customHeight="1" x14ac:dyDescent="0.25">
      <c r="A24" s="50" t="s">
        <v>17</v>
      </c>
      <c r="B24" s="30" t="s">
        <v>10</v>
      </c>
      <c r="C24" s="55" t="s">
        <v>8</v>
      </c>
      <c r="D24" s="56"/>
      <c r="E24" s="4" t="s">
        <v>0</v>
      </c>
      <c r="F24" s="4" t="s">
        <v>1</v>
      </c>
    </row>
    <row r="25" spans="1:6" ht="15" customHeight="1" x14ac:dyDescent="0.25">
      <c r="A25" s="51"/>
      <c r="B25" s="14" t="s">
        <v>20</v>
      </c>
      <c r="C25" s="53">
        <v>21.6</v>
      </c>
      <c r="D25" s="54"/>
      <c r="E25" s="12"/>
      <c r="F25" s="13">
        <f>C25*E25</f>
        <v>0</v>
      </c>
    </row>
    <row r="26" spans="1:6" ht="15" customHeight="1" x14ac:dyDescent="0.25">
      <c r="A26" s="51"/>
      <c r="B26" s="14" t="s">
        <v>30</v>
      </c>
      <c r="C26" s="53">
        <v>29.2</v>
      </c>
      <c r="D26" s="54"/>
      <c r="E26" s="12"/>
      <c r="F26" s="13">
        <f t="shared" ref="F26:F31" si="3">C26*E26</f>
        <v>0</v>
      </c>
    </row>
    <row r="27" spans="1:6" ht="15" customHeight="1" x14ac:dyDescent="0.25">
      <c r="A27" s="51"/>
      <c r="B27" s="14" t="s">
        <v>19</v>
      </c>
      <c r="C27" s="53">
        <v>35.799999999999997</v>
      </c>
      <c r="D27" s="54"/>
      <c r="E27" s="12"/>
      <c r="F27" s="13">
        <f t="shared" si="3"/>
        <v>0</v>
      </c>
    </row>
    <row r="28" spans="1:6" ht="15" customHeight="1" x14ac:dyDescent="0.25">
      <c r="A28" s="52"/>
      <c r="B28" s="14" t="s">
        <v>18</v>
      </c>
      <c r="C28" s="53">
        <v>62</v>
      </c>
      <c r="D28" s="54"/>
      <c r="E28" s="12"/>
      <c r="F28" s="13">
        <f t="shared" si="3"/>
        <v>0</v>
      </c>
    </row>
    <row r="29" spans="1:6" s="26" customFormat="1" ht="6" customHeight="1" x14ac:dyDescent="0.25">
      <c r="B29" s="15"/>
      <c r="C29" s="16"/>
      <c r="D29" s="17"/>
      <c r="E29" s="25"/>
      <c r="F29" s="13">
        <f t="shared" si="3"/>
        <v>0</v>
      </c>
    </row>
    <row r="30" spans="1:6" ht="19.899999999999999" customHeight="1" x14ac:dyDescent="0.25">
      <c r="A30" s="62"/>
      <c r="B30" s="20" t="s">
        <v>21</v>
      </c>
      <c r="C30" s="61" t="s">
        <v>8</v>
      </c>
      <c r="D30" s="61"/>
      <c r="E30" s="4" t="s">
        <v>0</v>
      </c>
      <c r="F30" s="4" t="s">
        <v>1</v>
      </c>
    </row>
    <row r="31" spans="1:6" ht="19.899999999999999" customHeight="1" x14ac:dyDescent="0.25">
      <c r="A31" s="63"/>
      <c r="B31" s="14" t="s">
        <v>28</v>
      </c>
      <c r="C31" s="64">
        <v>50</v>
      </c>
      <c r="D31" s="65"/>
      <c r="E31" s="12"/>
      <c r="F31" s="13">
        <f t="shared" si="3"/>
        <v>0</v>
      </c>
    </row>
    <row r="32" spans="1:6" s="27" customFormat="1" ht="15" customHeight="1" x14ac:dyDescent="0.25">
      <c r="A32" s="68" t="s">
        <v>38</v>
      </c>
      <c r="B32" s="69" t="s">
        <v>37</v>
      </c>
      <c r="C32" s="69"/>
      <c r="D32" s="36">
        <v>39.6</v>
      </c>
      <c r="E32" s="37"/>
      <c r="F32" s="38">
        <f>D32*E32</f>
        <v>0</v>
      </c>
    </row>
    <row r="33" spans="1:6" s="27" customFormat="1" ht="15" customHeight="1" x14ac:dyDescent="0.25">
      <c r="A33" s="68"/>
      <c r="B33" s="70"/>
      <c r="C33" s="70"/>
      <c r="D33" s="36"/>
      <c r="E33" s="37"/>
      <c r="F33" s="39"/>
    </row>
    <row r="34" spans="1:6" s="27" customFormat="1" ht="15" customHeight="1" x14ac:dyDescent="0.25">
      <c r="A34" s="68"/>
      <c r="B34" s="70"/>
      <c r="C34" s="70"/>
      <c r="D34" s="36"/>
      <c r="E34" s="37"/>
      <c r="F34" s="39"/>
    </row>
    <row r="35" spans="1:6" s="27" customFormat="1" ht="15" customHeight="1" x14ac:dyDescent="0.25">
      <c r="A35" s="68"/>
      <c r="B35" s="70"/>
      <c r="C35" s="70"/>
      <c r="D35" s="36"/>
      <c r="E35" s="37"/>
      <c r="F35" s="40"/>
    </row>
    <row r="36" spans="1:6" s="27" customFormat="1" ht="15" customHeight="1" x14ac:dyDescent="0.25">
      <c r="A36" s="68" t="s">
        <v>35</v>
      </c>
      <c r="B36" s="69" t="s">
        <v>44</v>
      </c>
      <c r="C36" s="69"/>
      <c r="D36" s="31" t="s">
        <v>46</v>
      </c>
      <c r="E36" s="12"/>
      <c r="F36" s="13">
        <f>E36*39.6</f>
        <v>0</v>
      </c>
    </row>
    <row r="37" spans="1:6" s="27" customFormat="1" ht="15" customHeight="1" x14ac:dyDescent="0.25">
      <c r="A37" s="68"/>
      <c r="B37" s="70"/>
      <c r="C37" s="70"/>
      <c r="D37" s="31" t="s">
        <v>43</v>
      </c>
      <c r="E37" s="12"/>
      <c r="F37" s="13">
        <f t="shared" ref="F37:F38" si="4">E37*39.6</f>
        <v>0</v>
      </c>
    </row>
    <row r="38" spans="1:6" s="27" customFormat="1" ht="15" customHeight="1" x14ac:dyDescent="0.25">
      <c r="A38" s="68"/>
      <c r="B38" s="70"/>
      <c r="C38" s="70"/>
      <c r="D38" s="31" t="s">
        <v>42</v>
      </c>
      <c r="E38" s="12"/>
      <c r="F38" s="13">
        <f t="shared" si="4"/>
        <v>0</v>
      </c>
    </row>
    <row r="39" spans="1:6" s="27" customFormat="1" ht="15" customHeight="1" x14ac:dyDescent="0.25">
      <c r="A39" s="68"/>
      <c r="B39" s="70"/>
      <c r="C39" s="70"/>
      <c r="D39" s="28"/>
      <c r="E39" s="34"/>
      <c r="F39" s="35"/>
    </row>
    <row r="40" spans="1:6" s="27" customFormat="1" ht="15" customHeight="1" x14ac:dyDescent="0.25">
      <c r="A40" s="68" t="s">
        <v>34</v>
      </c>
      <c r="B40" s="71" t="s">
        <v>45</v>
      </c>
      <c r="C40" s="68"/>
      <c r="D40" s="31" t="s">
        <v>47</v>
      </c>
      <c r="E40" s="32"/>
      <c r="F40" s="13">
        <f>47.6*E40</f>
        <v>0</v>
      </c>
    </row>
    <row r="41" spans="1:6" s="27" customFormat="1" ht="15" customHeight="1" x14ac:dyDescent="0.25">
      <c r="A41" s="68"/>
      <c r="B41" s="71"/>
      <c r="C41" s="68"/>
      <c r="D41" s="31" t="s">
        <v>48</v>
      </c>
      <c r="E41" s="32"/>
      <c r="F41" s="13">
        <f>47.6*E41</f>
        <v>0</v>
      </c>
    </row>
    <row r="42" spans="1:6" s="27" customFormat="1" ht="15" customHeight="1" x14ac:dyDescent="0.25">
      <c r="A42" s="68"/>
      <c r="B42" s="71"/>
      <c r="C42" s="68"/>
      <c r="D42" s="31" t="s">
        <v>49</v>
      </c>
      <c r="E42" s="32"/>
      <c r="F42" s="13">
        <f>47.6*E42</f>
        <v>0</v>
      </c>
    </row>
    <row r="43" spans="1:6" s="27" customFormat="1" ht="15" customHeight="1" x14ac:dyDescent="0.25">
      <c r="A43" s="68"/>
      <c r="B43" s="71"/>
      <c r="C43" s="68"/>
      <c r="D43" s="33"/>
      <c r="E43" s="34"/>
      <c r="F43" s="35"/>
    </row>
    <row r="44" spans="1:6" s="27" customFormat="1" ht="15" customHeight="1" x14ac:dyDescent="0.25">
      <c r="A44" s="68" t="s">
        <v>36</v>
      </c>
      <c r="B44" s="72" t="s">
        <v>39</v>
      </c>
      <c r="C44" s="73"/>
      <c r="D44" s="36">
        <v>52</v>
      </c>
      <c r="E44" s="37"/>
      <c r="F44" s="38">
        <f>D44*E44</f>
        <v>0</v>
      </c>
    </row>
    <row r="45" spans="1:6" s="27" customFormat="1" ht="15" customHeight="1" x14ac:dyDescent="0.25">
      <c r="A45" s="68"/>
      <c r="B45" s="74"/>
      <c r="C45" s="75"/>
      <c r="D45" s="36"/>
      <c r="E45" s="37"/>
      <c r="F45" s="39"/>
    </row>
    <row r="46" spans="1:6" s="27" customFormat="1" ht="15" customHeight="1" x14ac:dyDescent="0.25">
      <c r="A46" s="68"/>
      <c r="B46" s="74"/>
      <c r="C46" s="75"/>
      <c r="D46" s="36"/>
      <c r="E46" s="37"/>
      <c r="F46" s="39"/>
    </row>
    <row r="47" spans="1:6" ht="15" customHeight="1" x14ac:dyDescent="0.25">
      <c r="A47" s="68"/>
      <c r="B47" s="76"/>
      <c r="C47" s="77"/>
      <c r="D47" s="36"/>
      <c r="E47" s="37"/>
      <c r="F47" s="40"/>
    </row>
    <row r="48" spans="1:6" ht="24.95" customHeight="1" x14ac:dyDescent="0.3">
      <c r="B48" s="1"/>
      <c r="C48" s="2"/>
      <c r="D48" s="66" t="s">
        <v>2</v>
      </c>
      <c r="E48" s="67"/>
      <c r="F48" s="24">
        <f>SUM(F6:F47)</f>
        <v>0</v>
      </c>
    </row>
    <row r="49" spans="1:6" x14ac:dyDescent="0.25">
      <c r="A49" s="59" t="s">
        <v>40</v>
      </c>
      <c r="B49" s="59"/>
      <c r="C49" s="59"/>
      <c r="D49" s="59"/>
      <c r="E49" s="59"/>
      <c r="F49" s="59"/>
    </row>
    <row r="50" spans="1:6" x14ac:dyDescent="0.25">
      <c r="A50" s="60" t="s">
        <v>50</v>
      </c>
      <c r="B50" s="60"/>
      <c r="C50" s="60"/>
      <c r="D50" s="60"/>
      <c r="E50" s="60"/>
      <c r="F50" s="60"/>
    </row>
    <row r="51" spans="1:6" x14ac:dyDescent="0.25">
      <c r="A51" s="58" t="s">
        <v>33</v>
      </c>
      <c r="B51" s="58"/>
      <c r="C51" s="58"/>
      <c r="D51" s="58"/>
      <c r="E51" s="58"/>
      <c r="F51" s="58"/>
    </row>
    <row r="52" spans="1:6" s="22" customFormat="1" x14ac:dyDescent="0.25">
      <c r="A52" s="58"/>
      <c r="B52" s="58"/>
      <c r="C52" s="58"/>
      <c r="D52" s="58"/>
      <c r="E52" s="58"/>
      <c r="F52" s="58"/>
    </row>
    <row r="53" spans="1:6" x14ac:dyDescent="0.25">
      <c r="A53" s="57" t="s">
        <v>27</v>
      </c>
      <c r="B53" s="57"/>
      <c r="C53" s="57"/>
      <c r="D53" s="57"/>
      <c r="E53" s="57"/>
      <c r="F53" s="57"/>
    </row>
  </sheetData>
  <mergeCells count="32">
    <mergeCell ref="A53:F53"/>
    <mergeCell ref="A51:F52"/>
    <mergeCell ref="A49:F49"/>
    <mergeCell ref="A50:F50"/>
    <mergeCell ref="C30:D30"/>
    <mergeCell ref="A30:A31"/>
    <mergeCell ref="C31:D31"/>
    <mergeCell ref="D48:E48"/>
    <mergeCell ref="A32:A35"/>
    <mergeCell ref="A36:A39"/>
    <mergeCell ref="A40:A43"/>
    <mergeCell ref="A44:A47"/>
    <mergeCell ref="B32:C35"/>
    <mergeCell ref="B36:C39"/>
    <mergeCell ref="B40:C43"/>
    <mergeCell ref="B44:C47"/>
    <mergeCell ref="A1:C1"/>
    <mergeCell ref="A2:C2"/>
    <mergeCell ref="A3:C3"/>
    <mergeCell ref="A4:C4"/>
    <mergeCell ref="A24:A28"/>
    <mergeCell ref="C27:D27"/>
    <mergeCell ref="C24:D24"/>
    <mergeCell ref="C25:D25"/>
    <mergeCell ref="C26:D26"/>
    <mergeCell ref="C28:D28"/>
    <mergeCell ref="D32:D35"/>
    <mergeCell ref="D44:D47"/>
    <mergeCell ref="E32:E35"/>
    <mergeCell ref="E44:E47"/>
    <mergeCell ref="F32:F35"/>
    <mergeCell ref="F44:F47"/>
  </mergeCells>
  <pageMargins left="0.31496062992125984" right="0.31496062992125984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Assemblée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Touzain</dc:creator>
  <cp:lastModifiedBy>Virginie Girod</cp:lastModifiedBy>
  <cp:lastPrinted>2025-10-20T16:56:14Z</cp:lastPrinted>
  <dcterms:created xsi:type="dcterms:W3CDTF">2022-08-11T07:14:52Z</dcterms:created>
  <dcterms:modified xsi:type="dcterms:W3CDTF">2025-11-02T12:01:20Z</dcterms:modified>
</cp:coreProperties>
</file>